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i.girao\Documents\Cálculos de taxas e Q Sinotico\Quadro Sinótico\"/>
    </mc:Choice>
  </mc:AlternateContent>
  <bookViews>
    <workbookView xWindow="0" yWindow="0" windowWidth="21195" windowHeight="13230"/>
  </bookViews>
  <sheets>
    <sheet name="Folha1" sheetId="1" r:id="rId1"/>
  </sheets>
  <definedNames>
    <definedName name="_xlnm.Print_Area" localSheetId="0">Folha1!$A$1:$T$106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1" l="1"/>
  <c r="R62" i="1"/>
  <c r="R59" i="1"/>
  <c r="R18" i="1" l="1"/>
  <c r="G13" i="1"/>
  <c r="G14" i="1" l="1"/>
  <c r="R33" i="1" l="1"/>
  <c r="R32" i="1"/>
  <c r="R31" i="1"/>
  <c r="R30" i="1"/>
  <c r="R29" i="1"/>
  <c r="R19" i="1"/>
  <c r="R24" i="1" s="1"/>
  <c r="R20" i="1"/>
  <c r="R21" i="1"/>
  <c r="R22" i="1"/>
  <c r="R23" i="1"/>
  <c r="H47" i="1" l="1"/>
  <c r="N46" i="1" l="1"/>
  <c r="R46" i="1" l="1"/>
  <c r="B45" i="1" l="1"/>
  <c r="B46" i="1" s="1"/>
  <c r="E46" i="1" l="1"/>
  <c r="R34" i="1" l="1"/>
  <c r="J46" i="1" l="1"/>
</calcChain>
</file>

<file path=xl/sharedStrings.xml><?xml version="1.0" encoding="utf-8"?>
<sst xmlns="http://schemas.openxmlformats.org/spreadsheetml/2006/main" count="77" uniqueCount="57">
  <si>
    <t>PRÉDIO OBJETO DA OPERAÇÃO</t>
  </si>
  <si>
    <t>CLASSIFICAÇÃO DO SOLO</t>
  </si>
  <si>
    <t>Edifício/Utilização</t>
  </si>
  <si>
    <t>Exist. Legal</t>
  </si>
  <si>
    <t>A manter</t>
  </si>
  <si>
    <t>A demolir</t>
  </si>
  <si>
    <t>A alterar</t>
  </si>
  <si>
    <t>A construir</t>
  </si>
  <si>
    <t>A legalizar</t>
  </si>
  <si>
    <t>Final</t>
  </si>
  <si>
    <t>ÁREA DE IMPLANTAÇÃO (m2)</t>
  </si>
  <si>
    <t>ÁREA TOTAL DE IMPLANTAÇÃO</t>
  </si>
  <si>
    <t>ÁREA DE CONSTRUÇÃO (m2)</t>
  </si>
  <si>
    <t>ÁREA TOTAL DE CONSTRUÇÃO</t>
  </si>
  <si>
    <t>ÁREA DE CEDÊNCIA</t>
  </si>
  <si>
    <t>Máximo</t>
  </si>
  <si>
    <t>Proposto</t>
  </si>
  <si>
    <t>Abaixo da cota de soleira</t>
  </si>
  <si>
    <t>Total</t>
  </si>
  <si>
    <t>Paços do Concelho  Praça da República</t>
  </si>
  <si>
    <t>2484-001 Porto de Mós   244 499 600   geral@municipio-portodemos.pt   www.municipio-portodemos.pt</t>
  </si>
  <si>
    <t xml:space="preserve">NÚMERO DE FRAÇÕES OU UNIDADES DE UTILIZAÇÃO INDEPENDENTE                                                                                                               </t>
  </si>
  <si>
    <t xml:space="preserve">ÁREA TOTAL DE CONSTRUÇÃO DISTRIBUÍDA POR USOS                                                                                                         </t>
  </si>
  <si>
    <t xml:space="preserve">MUROS DE VEDAÇÃO CONFINANTES COM A VIA PÚBLICA                                                                                                  </t>
  </si>
  <si>
    <t xml:space="preserve">         Acima da cota de soleira</t>
  </si>
  <si>
    <t>PROPOSTO:</t>
  </si>
  <si>
    <t>Área de terreno edificável (m2)</t>
  </si>
  <si>
    <t>Área total do terreno (m2)</t>
  </si>
  <si>
    <t xml:space="preserve">VOLUME DE CONSTRUÇÃO  (m3)                                                                                                                 </t>
  </si>
  <si>
    <t>QUADRO SINÓTICO</t>
  </si>
  <si>
    <t xml:space="preserve">REQUERENTE: </t>
  </si>
  <si>
    <t>LOCAL DA OBRA</t>
  </si>
  <si>
    <r>
      <t xml:space="preserve">QUADRO SINÓTICO </t>
    </r>
    <r>
      <rPr>
        <b/>
        <sz val="10"/>
        <color theme="1"/>
        <rFont val="Calibri"/>
        <family val="2"/>
        <scheme val="minor"/>
      </rPr>
      <t>(CONT.)</t>
    </r>
  </si>
  <si>
    <t>UTILIZAÇÃO</t>
  </si>
  <si>
    <t>IMPERMEABILIZAÇÃO (%)</t>
  </si>
  <si>
    <t xml:space="preserve">LUGARES DE ESTACIONAMENTO PRIVADO DESTINADO A VEÍCULOS LIGEIROS               </t>
  </si>
  <si>
    <t>LUGARES DE ESTACIONAMENTO PRIVADO DESTINADO A VEÍCULOS PESADOS</t>
  </si>
  <si>
    <t>ALTURA (m)</t>
  </si>
  <si>
    <t>EXTENSÃO (m)</t>
  </si>
  <si>
    <t xml:space="preserve">MUROS DE VEDAÇÃO NÃO CONFINANTES COM A VIA PÚBLICA COM ALTURA SUPERIOR A 1,80m OU                                         MUROS DE SUPORTE DE TERRAS NÃO CONFINANTES COM A VIA PÚBLICA COM ALTURA SUPERIOR A 2m                                                                                          </t>
  </si>
  <si>
    <t xml:space="preserve">Previsto cf. Quadro 8 do PDM </t>
  </si>
  <si>
    <r>
      <t>ÁREA DE INTERVENÇÃO</t>
    </r>
    <r>
      <rPr>
        <sz val="10"/>
        <color theme="1"/>
        <rFont val="Calibri"/>
        <family val="2"/>
        <scheme val="minor"/>
      </rPr>
      <t xml:space="preserve"> (aplicável apenas para outras operações urbanísticas que não prevejam a construção de edifícios)</t>
    </r>
  </si>
  <si>
    <r>
      <t xml:space="preserve">ÁREA TOTAL DE PISCINAS </t>
    </r>
    <r>
      <rPr>
        <b/>
        <sz val="10"/>
        <color theme="1"/>
        <rFont val="Calibri"/>
        <family val="2"/>
        <scheme val="minor"/>
      </rPr>
      <t>(Incluindo paredes de contenção)</t>
    </r>
  </si>
  <si>
    <r>
      <t>ÁREA DE CONSTRUÇÃO PARA EFEITOS DE CÁLCULO DE EDIFICABILIDADE</t>
    </r>
    <r>
      <rPr>
        <sz val="12"/>
        <color theme="1"/>
        <rFont val="Calibri"/>
        <family val="2"/>
        <scheme val="minor"/>
      </rPr>
      <t xml:space="preserve"> (com exclusão de áreas
em cave destinadas exclusivamente a estacionamento, conforme previsto nos art.10º e 47º do PDM</t>
    </r>
  </si>
  <si>
    <r>
      <t xml:space="preserve">RESPONSÁVEL PELO PREENCHIMENTO     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           </t>
    </r>
    <r>
      <rPr>
        <b/>
        <sz val="12"/>
        <color theme="1"/>
        <rFont val="Calibri"/>
        <family val="2"/>
        <scheme val="minor"/>
      </rPr>
      <t xml:space="preserve">                                        </t>
    </r>
  </si>
  <si>
    <t>DATA</t>
  </si>
  <si>
    <t>OCUPAÇÃO (%)</t>
  </si>
  <si>
    <r>
      <t>ÁREA DE IMPERMEABILIZAÇÃO</t>
    </r>
    <r>
      <rPr>
        <sz val="10"/>
        <color theme="1"/>
        <rFont val="Calibri"/>
        <family val="2"/>
        <scheme val="minor"/>
      </rPr>
      <t xml:space="preserve"> (Implantação + Pavimentos exteriores)</t>
    </r>
  </si>
  <si>
    <r>
      <t xml:space="preserve">INDICES:                                                 </t>
    </r>
    <r>
      <rPr>
        <b/>
        <sz val="10"/>
        <color theme="1"/>
        <rFont val="Calibri"/>
        <family val="2"/>
        <scheme val="minor"/>
      </rPr>
      <t xml:space="preserve">   (Conforme utilização, ver Regulamento do PDM)</t>
    </r>
  </si>
  <si>
    <r>
      <t xml:space="preserve">LUGARES DE ESTACIONAMENTO PÚBLICO                      </t>
    </r>
    <r>
      <rPr>
        <b/>
        <sz val="9"/>
        <color theme="1"/>
        <rFont val="Calibri"/>
        <family val="2"/>
        <scheme val="minor"/>
      </rPr>
      <t xml:space="preserve"> Previsto cf. Quadro 9 do PDM                </t>
    </r>
    <r>
      <rPr>
        <b/>
        <sz val="12"/>
        <color theme="1"/>
        <rFont val="Calibri"/>
        <family val="2"/>
        <scheme val="minor"/>
      </rPr>
      <t xml:space="preserve">                                        </t>
    </r>
  </si>
  <si>
    <t>Solo Urbano?</t>
  </si>
  <si>
    <t>Solo Rústico?</t>
  </si>
  <si>
    <t xml:space="preserve">NÚMERO DE FOGOS                                                                                                                </t>
  </si>
  <si>
    <r>
      <t xml:space="preserve">NÚMERO DE PISOS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>MÁXIMO: Previsto cf Reg. do PDM</t>
    </r>
  </si>
  <si>
    <r>
      <t xml:space="preserve">ALTURA DA FACHADA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>MÁXIMO: Previsto cf Reg. do PDM</t>
    </r>
  </si>
  <si>
    <t>V3-2025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</si>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</sst>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 vertical="center"/>
    </xf>
    <xf numFmtId="0" fontId="4" fillId="0" borderId="0" xfId="0" applyFont="1"/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2" fillId="4" borderId="0" xfId="0" applyFont="1" applyFill="1" applyBorder="1" applyAlignment="1">
      <alignment horizontal="right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/>
    <xf numFmtId="0" fontId="0" fillId="4" borderId="0" xfId="0" applyFill="1"/>
    <xf numFmtId="0" fontId="0" fillId="5" borderId="0" xfId="0" applyFill="1"/>
    <xf numFmtId="0" fontId="3" fillId="5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2" fillId="3" borderId="2" xfId="0" applyNumberFormat="1" applyFont="1" applyFill="1" applyBorder="1" applyAlignment="1" applyProtection="1">
      <alignment horizontal="center" vertical="center"/>
      <protection locked="0"/>
    </xf>
    <xf numFmtId="2" fontId="2" fillId="3" borderId="3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5" borderId="9" xfId="0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2" fontId="3" fillId="5" borderId="5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2" fontId="2" fillId="5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95251</xdr:rowOff>
    </xdr:from>
    <xdr:to>
      <xdr:col>0</xdr:col>
      <xdr:colOff>0</xdr:colOff>
      <xdr:row>3</xdr:row>
      <xdr:rowOff>25556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1" y="95251"/>
          <a:ext cx="2533650" cy="644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125908</xdr:colOff>
      <xdr:row>0</xdr:row>
      <xdr:rowOff>145518</xdr:rowOff>
    </xdr:from>
    <xdr:to>
      <xdr:col>6</xdr:col>
      <xdr:colOff>387165</xdr:colOff>
      <xdr:row>3</xdr:row>
      <xdr:rowOff>75823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08" y="145518"/>
          <a:ext cx="2747282" cy="644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27215</xdr:colOff>
      <xdr:row>50</xdr:row>
      <xdr:rowOff>95249</xdr:rowOff>
    </xdr:from>
    <xdr:to>
      <xdr:col>19</xdr:col>
      <xdr:colOff>12247</xdr:colOff>
      <xdr:row>53</xdr:row>
      <xdr:rowOff>25555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08" y="12368892"/>
          <a:ext cx="2679246" cy="6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6"/>
  <sheetViews>
    <sheetView tabSelected="1" view="pageBreakPreview" zoomScaleNormal="100" zoomScaleSheetLayoutView="100" workbookViewId="0">
      <selection activeCell="N13" sqref="N13:S13"/>
    </sheetView>
  </sheetViews>
  <sheetFormatPr defaultRowHeight="15" x14ac:dyDescent="0.25"/>
  <cols>
    <col min="1" max="1" width="2.140625" customWidth="1"/>
    <col min="2" max="2" width="6.28515625" customWidth="1"/>
    <col min="3" max="3" width="10.7109375" customWidth="1"/>
    <col min="4" max="5" width="5.7109375" customWidth="1"/>
    <col min="6" max="14" width="6.7109375" customWidth="1"/>
    <col min="15" max="15" width="7.42578125" customWidth="1"/>
    <col min="16" max="16" width="6.140625" customWidth="1"/>
    <col min="17" max="17" width="7.7109375" customWidth="1"/>
    <col min="18" max="19" width="6.7109375" customWidth="1"/>
    <col min="20" max="20" width="2.140625" customWidth="1"/>
  </cols>
  <sheetData>
    <row r="2" spans="1:21" ht="26.25" x14ac:dyDescent="0.4">
      <c r="J2" s="10" t="s">
        <v>29</v>
      </c>
    </row>
    <row r="3" spans="1:21" x14ac:dyDescent="0.25">
      <c r="S3" t="s">
        <v>55</v>
      </c>
    </row>
    <row r="5" spans="1:21" ht="21" customHeight="1" x14ac:dyDescent="0.25">
      <c r="B5" s="45" t="s">
        <v>30</v>
      </c>
      <c r="C5" s="46"/>
      <c r="D5" s="46"/>
      <c r="E5" s="47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21" ht="21" customHeight="1" x14ac:dyDescent="0.25">
      <c r="B6" s="45" t="s">
        <v>31</v>
      </c>
      <c r="C6" s="46"/>
      <c r="D6" s="46"/>
      <c r="E6" s="47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21" x14ac:dyDescent="0.25">
      <c r="B7" s="2"/>
      <c r="C7" s="2"/>
      <c r="D7" s="2"/>
    </row>
    <row r="8" spans="1:21" s="4" customFormat="1" ht="23.1" customHeight="1" x14ac:dyDescent="0.25">
      <c r="B8" s="28" t="s">
        <v>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21" s="2" customFormat="1" ht="23.1" customHeight="1" x14ac:dyDescent="0.25">
      <c r="A9" s="3"/>
      <c r="F9" s="55" t="s">
        <v>27</v>
      </c>
      <c r="G9" s="55"/>
      <c r="H9" s="55"/>
      <c r="I9" s="55"/>
      <c r="J9" s="27"/>
      <c r="K9" s="27"/>
      <c r="L9" s="8"/>
      <c r="M9" s="8"/>
      <c r="P9" s="8"/>
      <c r="Q9" s="11" t="s">
        <v>26</v>
      </c>
      <c r="R9" s="33"/>
      <c r="S9" s="33"/>
    </row>
    <row r="10" spans="1:21" ht="9" customHeight="1" x14ac:dyDescent="0.25">
      <c r="A10" s="1"/>
      <c r="B10" s="3"/>
      <c r="C10" s="3"/>
      <c r="D10" s="3"/>
      <c r="E10" s="3"/>
      <c r="F10" s="3"/>
      <c r="G10" s="3"/>
      <c r="H10" s="3"/>
      <c r="I10" s="8"/>
      <c r="J10" s="8"/>
      <c r="K10" s="8"/>
      <c r="L10" s="8"/>
      <c r="M10" s="8"/>
      <c r="N10" s="8"/>
      <c r="O10" s="3"/>
      <c r="P10" s="1"/>
      <c r="Q10" s="1"/>
    </row>
    <row r="11" spans="1:21" s="4" customFormat="1" ht="19.5" customHeight="1" x14ac:dyDescent="0.25">
      <c r="B11" s="28" t="s">
        <v>1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21" s="4" customFormat="1" ht="13.5" customHeight="1" x14ac:dyDescent="0.25"/>
    <row r="13" spans="1:21" ht="21" customHeight="1" x14ac:dyDescent="0.25">
      <c r="A13" s="3"/>
      <c r="C13" s="39" t="s">
        <v>50</v>
      </c>
      <c r="D13" s="40"/>
      <c r="E13" s="75"/>
      <c r="F13" s="23"/>
      <c r="G13" s="76" t="str">
        <f>IF(F13="Sim","……………………………..  Indique a classe de espaço:","")</f>
        <v/>
      </c>
      <c r="H13" s="77"/>
      <c r="I13" s="77"/>
      <c r="J13" s="77"/>
      <c r="K13" s="77"/>
      <c r="L13" s="77"/>
      <c r="M13" s="78"/>
      <c r="N13" s="30"/>
      <c r="O13" s="31"/>
      <c r="P13" s="31"/>
      <c r="Q13" s="31"/>
      <c r="R13" s="31"/>
      <c r="S13" s="32"/>
    </row>
    <row r="14" spans="1:21" ht="21" customHeight="1" x14ac:dyDescent="0.25">
      <c r="A14" s="3"/>
      <c r="C14" s="39" t="s">
        <v>51</v>
      </c>
      <c r="D14" s="40"/>
      <c r="E14" s="75"/>
      <c r="F14" s="23"/>
      <c r="G14" s="76" t="str">
        <f>IF(F14="Sim","…………………………….. Indique a classe de espaço:","")</f>
        <v/>
      </c>
      <c r="H14" s="77"/>
      <c r="I14" s="77"/>
      <c r="J14" s="77"/>
      <c r="K14" s="77"/>
      <c r="L14" s="77"/>
      <c r="M14" s="78"/>
      <c r="N14" s="30"/>
      <c r="O14" s="31"/>
      <c r="P14" s="31"/>
      <c r="Q14" s="31"/>
      <c r="R14" s="31"/>
      <c r="S14" s="32"/>
    </row>
    <row r="15" spans="1:21" ht="15.75" customHeight="1" x14ac:dyDescent="0.25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  <c r="Q15" s="1"/>
      <c r="U15" s="13"/>
    </row>
    <row r="16" spans="1:21" s="4" customFormat="1" ht="18.75" customHeight="1" x14ac:dyDescent="0.25">
      <c r="B16" s="28" t="s">
        <v>10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1:19" ht="24.75" customHeight="1" x14ac:dyDescent="0.25">
      <c r="A17" s="1"/>
      <c r="B17" s="56" t="s">
        <v>2</v>
      </c>
      <c r="C17" s="56"/>
      <c r="D17" s="56"/>
      <c r="E17" s="56"/>
      <c r="F17" s="56" t="s">
        <v>3</v>
      </c>
      <c r="G17" s="56"/>
      <c r="H17" s="56" t="s">
        <v>4</v>
      </c>
      <c r="I17" s="56"/>
      <c r="J17" s="56" t="s">
        <v>5</v>
      </c>
      <c r="K17" s="56"/>
      <c r="L17" s="56" t="s">
        <v>6</v>
      </c>
      <c r="M17" s="56"/>
      <c r="N17" s="56" t="s">
        <v>7</v>
      </c>
      <c r="O17" s="56"/>
      <c r="P17" s="56" t="s">
        <v>8</v>
      </c>
      <c r="Q17" s="56"/>
      <c r="R17" s="53" t="s">
        <v>9</v>
      </c>
      <c r="S17" s="53"/>
    </row>
    <row r="18" spans="1:19" ht="23.1" customHeight="1" x14ac:dyDescent="0.25">
      <c r="A18" s="1"/>
      <c r="B18" s="51"/>
      <c r="C18" s="51"/>
      <c r="D18" s="51"/>
      <c r="E18" s="51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54" t="str">
        <f>IF(B18="","",F18+N18+P18-J18)</f>
        <v/>
      </c>
      <c r="S18" s="54"/>
    </row>
    <row r="19" spans="1:19" ht="23.1" customHeight="1" x14ac:dyDescent="0.25">
      <c r="A19" s="1"/>
      <c r="B19" s="51"/>
      <c r="C19" s="51"/>
      <c r="D19" s="51"/>
      <c r="E19" s="51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54" t="str">
        <f t="shared" ref="R19:R23" si="0">IF(B19="","",F19+N19+P19-J19)</f>
        <v/>
      </c>
      <c r="S19" s="54"/>
    </row>
    <row r="20" spans="1:19" ht="23.1" customHeight="1" x14ac:dyDescent="0.25">
      <c r="A20" s="1"/>
      <c r="B20" s="51"/>
      <c r="C20" s="51"/>
      <c r="D20" s="51"/>
      <c r="E20" s="51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54" t="str">
        <f t="shared" si="0"/>
        <v/>
      </c>
      <c r="S20" s="54"/>
    </row>
    <row r="21" spans="1:19" ht="23.1" customHeight="1" x14ac:dyDescent="0.25">
      <c r="A21" s="1"/>
      <c r="B21" s="51"/>
      <c r="C21" s="51"/>
      <c r="D21" s="51"/>
      <c r="E21" s="51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54" t="str">
        <f t="shared" si="0"/>
        <v/>
      </c>
      <c r="S21" s="54"/>
    </row>
    <row r="22" spans="1:19" ht="23.1" customHeight="1" x14ac:dyDescent="0.25">
      <c r="A22" s="1"/>
      <c r="B22" s="51"/>
      <c r="C22" s="51"/>
      <c r="D22" s="51"/>
      <c r="E22" s="51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54" t="str">
        <f t="shared" si="0"/>
        <v/>
      </c>
      <c r="S22" s="54"/>
    </row>
    <row r="23" spans="1:19" ht="23.1" customHeight="1" x14ac:dyDescent="0.25">
      <c r="A23" s="1"/>
      <c r="B23" s="51"/>
      <c r="C23" s="51"/>
      <c r="D23" s="51"/>
      <c r="E23" s="51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54" t="str">
        <f t="shared" si="0"/>
        <v/>
      </c>
      <c r="S23" s="54"/>
    </row>
    <row r="24" spans="1:19" ht="23.1" customHeight="1" x14ac:dyDescent="0.25">
      <c r="A24" s="1"/>
      <c r="E24" s="15"/>
      <c r="F24" s="15"/>
      <c r="G24" s="15"/>
      <c r="H24" s="15"/>
      <c r="I24" s="15"/>
      <c r="J24" s="15"/>
      <c r="K24" s="15"/>
      <c r="L24" s="15"/>
      <c r="M24" s="15"/>
      <c r="N24" s="15"/>
      <c r="P24" s="1"/>
      <c r="Q24" s="16" t="s">
        <v>11</v>
      </c>
      <c r="R24" s="74">
        <f>SUM(R18:S23)</f>
        <v>0</v>
      </c>
      <c r="S24" s="74"/>
    </row>
    <row r="25" spans="1:19" ht="12" customHeight="1" x14ac:dyDescent="0.25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"/>
      <c r="Q25" s="1"/>
    </row>
    <row r="26" spans="1:19" ht="21" customHeight="1" x14ac:dyDescent="0.25">
      <c r="A26" s="1"/>
      <c r="B26" s="28" t="s">
        <v>12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1:19" ht="24" customHeight="1" x14ac:dyDescent="0.25">
      <c r="A27" s="1"/>
      <c r="B27" s="56" t="s">
        <v>2</v>
      </c>
      <c r="C27" s="56"/>
      <c r="D27" s="56"/>
      <c r="E27" s="56"/>
      <c r="F27" s="56" t="s">
        <v>3</v>
      </c>
      <c r="G27" s="56"/>
      <c r="H27" s="56" t="s">
        <v>4</v>
      </c>
      <c r="I27" s="56"/>
      <c r="J27" s="56" t="s">
        <v>5</v>
      </c>
      <c r="K27" s="56"/>
      <c r="L27" s="56" t="s">
        <v>6</v>
      </c>
      <c r="M27" s="56"/>
      <c r="N27" s="56" t="s">
        <v>7</v>
      </c>
      <c r="O27" s="56"/>
      <c r="P27" s="56" t="s">
        <v>8</v>
      </c>
      <c r="Q27" s="56"/>
      <c r="R27" s="53" t="s">
        <v>9</v>
      </c>
      <c r="S27" s="53"/>
    </row>
    <row r="28" spans="1:19" ht="23.1" customHeight="1" x14ac:dyDescent="0.25">
      <c r="A28" s="1"/>
      <c r="B28" s="51"/>
      <c r="C28" s="51"/>
      <c r="D28" s="51"/>
      <c r="E28" s="51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54" t="str">
        <f>IF(B28="","",F28+N28+P28-J28)</f>
        <v/>
      </c>
      <c r="S28" s="54"/>
    </row>
    <row r="29" spans="1:19" ht="23.1" customHeight="1" x14ac:dyDescent="0.25">
      <c r="A29" s="1"/>
      <c r="B29" s="51"/>
      <c r="C29" s="51"/>
      <c r="D29" s="51"/>
      <c r="E29" s="51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54" t="str">
        <f t="shared" ref="R29:R33" si="1">IF(B29="","",F29+N29+P29-J29)</f>
        <v/>
      </c>
      <c r="S29" s="54"/>
    </row>
    <row r="30" spans="1:19" ht="23.1" customHeight="1" x14ac:dyDescent="0.25">
      <c r="A30" s="1"/>
      <c r="B30" s="51"/>
      <c r="C30" s="51"/>
      <c r="D30" s="51"/>
      <c r="E30" s="51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54" t="str">
        <f t="shared" si="1"/>
        <v/>
      </c>
      <c r="S30" s="54"/>
    </row>
    <row r="31" spans="1:19" ht="23.1" customHeight="1" x14ac:dyDescent="0.25">
      <c r="A31" s="1"/>
      <c r="B31" s="51"/>
      <c r="C31" s="51"/>
      <c r="D31" s="51"/>
      <c r="E31" s="51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54" t="str">
        <f t="shared" si="1"/>
        <v/>
      </c>
      <c r="S31" s="54"/>
    </row>
    <row r="32" spans="1:19" ht="23.1" customHeight="1" x14ac:dyDescent="0.25">
      <c r="A32" s="1"/>
      <c r="B32" s="51"/>
      <c r="C32" s="51"/>
      <c r="D32" s="51"/>
      <c r="E32" s="51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54" t="str">
        <f t="shared" si="1"/>
        <v/>
      </c>
      <c r="S32" s="54"/>
    </row>
    <row r="33" spans="1:19" ht="23.1" customHeight="1" x14ac:dyDescent="0.25">
      <c r="A33" s="1"/>
      <c r="B33" s="51"/>
      <c r="C33" s="51"/>
      <c r="D33" s="51"/>
      <c r="E33" s="51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54" t="str">
        <f t="shared" si="1"/>
        <v/>
      </c>
      <c r="S33" s="54"/>
    </row>
    <row r="34" spans="1:19" ht="23.1" customHeight="1" x14ac:dyDescent="0.25">
      <c r="A34" s="1"/>
      <c r="B34" s="20"/>
      <c r="C34" s="20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 t="s">
        <v>13</v>
      </c>
      <c r="R34" s="74">
        <f>SUM(R28:R33)</f>
        <v>0</v>
      </c>
      <c r="S34" s="74"/>
    </row>
    <row r="36" spans="1:19" ht="30" customHeight="1" x14ac:dyDescent="0.25">
      <c r="A36" s="1"/>
      <c r="B36" s="29" t="s">
        <v>43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33"/>
      <c r="S36" s="33"/>
    </row>
    <row r="38" spans="1:19" ht="24" customHeight="1" x14ac:dyDescent="0.25">
      <c r="A38" s="1"/>
      <c r="B38" s="28" t="s">
        <v>42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33"/>
      <c r="S38" s="33"/>
    </row>
    <row r="40" spans="1:19" ht="24" customHeight="1" x14ac:dyDescent="0.25">
      <c r="A40" s="1"/>
      <c r="B40" s="28" t="s">
        <v>47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33"/>
      <c r="S40" s="33"/>
    </row>
    <row r="41" spans="1:19" ht="11.25" customHeight="1" x14ac:dyDescent="0.25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1"/>
      <c r="Q41" s="1"/>
    </row>
    <row r="42" spans="1:19" ht="24" customHeight="1" x14ac:dyDescent="0.25">
      <c r="A42" s="1"/>
      <c r="B42" s="28" t="s">
        <v>14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33">
        <v>0</v>
      </c>
      <c r="S42" s="33"/>
    </row>
    <row r="43" spans="1:19" ht="8.25" customHeight="1" x14ac:dyDescent="0.2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"/>
      <c r="Q43" s="1"/>
    </row>
    <row r="44" spans="1:19" s="4" customFormat="1" ht="34.5" customHeight="1" x14ac:dyDescent="0.25">
      <c r="A44" s="5"/>
      <c r="B44" s="57" t="s">
        <v>48</v>
      </c>
      <c r="C44" s="58"/>
      <c r="D44" s="58"/>
      <c r="E44" s="58"/>
      <c r="F44" s="58"/>
      <c r="G44" s="59"/>
      <c r="H44" s="70" t="s">
        <v>46</v>
      </c>
      <c r="I44" s="70"/>
      <c r="J44" s="70"/>
      <c r="K44" s="70"/>
      <c r="L44" s="70" t="s">
        <v>33</v>
      </c>
      <c r="M44" s="70"/>
      <c r="N44" s="70"/>
      <c r="O44" s="70"/>
      <c r="P44" s="70" t="s">
        <v>34</v>
      </c>
      <c r="Q44" s="70"/>
      <c r="R44" s="70"/>
      <c r="S44" s="70"/>
    </row>
    <row r="45" spans="1:19" ht="23.1" customHeight="1" x14ac:dyDescent="0.25">
      <c r="A45" s="1"/>
      <c r="B45" s="60">
        <f>IF(N13="",N14,IF(N14="",N13,""))</f>
        <v>0</v>
      </c>
      <c r="C45" s="60"/>
      <c r="D45" s="60"/>
      <c r="E45" s="60"/>
      <c r="F45" s="60"/>
      <c r="G45" s="60"/>
      <c r="H45" s="66" t="s">
        <v>15</v>
      </c>
      <c r="I45" s="69"/>
      <c r="J45" s="66" t="s">
        <v>16</v>
      </c>
      <c r="K45" s="69"/>
      <c r="L45" s="66" t="s">
        <v>15</v>
      </c>
      <c r="M45" s="69"/>
      <c r="N45" s="66" t="s">
        <v>16</v>
      </c>
      <c r="O45" s="69"/>
      <c r="P45" s="66" t="s">
        <v>15</v>
      </c>
      <c r="Q45" s="69"/>
      <c r="R45" s="66" t="s">
        <v>16</v>
      </c>
      <c r="S45" s="67"/>
    </row>
    <row r="46" spans="1:19" ht="23.1" customHeight="1" x14ac:dyDescent="0.25">
      <c r="A46" s="1"/>
      <c r="B46" s="68" t="str">
        <f>IF(B45="Espaços Agrícolas","Artº 12º a 16º",IF(B45="Espaços Florestais","Artº 17º a 22º",IF(B45="Uso múltiplo agrícola e florestal","Artº 23º a 28º",IF(B45="Espaços Naturais","Artº 29 a 31º",IF(B45="Recursos Energéticos e Geológicos","Artº 32º a 37º",IF(B45="Aglomerados Rurais","Artº 38º a 40º",IF(B45="Áreas de Edificação Dispersa","Artº 42º a 43º",IF(B45="Espaços destinados a Equipamentos","Artº 44º a 46º",""))))))))</f>
        <v/>
      </c>
      <c r="C46" s="61"/>
      <c r="D46" s="61"/>
      <c r="E46" s="61" t="str">
        <f>IF(B45="Espaços Centrais","Art.º 48º a 50º",IF(B45="Espaços Habitacionais Tipo I","Artº 51º a 53º",IF(B45="Espaços Habitacionais Tipo II","Artº 51º a 53º",IF(B45="Espaços Habitacionais Tipo III","Artº 51º a 53º",IF(B45="Espaços Urbanos de Baixa Densidade","Artº 54º a 56º",IF(B45="Espaços de Atividades Económicas","Artº 57º a 59º",IF(B45="Espaços de Uso Especial","Artº 60 a 64º-A","")))))))</f>
        <v/>
      </c>
      <c r="F46" s="61"/>
      <c r="G46" s="62"/>
      <c r="H46" s="71">
        <v>30</v>
      </c>
      <c r="I46" s="34"/>
      <c r="J46" s="65" t="str">
        <f>IF(R9="","",R24/R9*100)</f>
        <v/>
      </c>
      <c r="K46" s="65"/>
      <c r="L46" s="36">
        <v>0.6</v>
      </c>
      <c r="M46" s="38"/>
      <c r="N46" s="63" t="str">
        <f>IF(R9="","",R36/R9)</f>
        <v/>
      </c>
      <c r="O46" s="64"/>
      <c r="P46" s="34">
        <v>50</v>
      </c>
      <c r="Q46" s="34"/>
      <c r="R46" s="63" t="str">
        <f>IF(R9="","",IF(R40="","",(R40/R9)*100))</f>
        <v/>
      </c>
      <c r="S46" s="64"/>
    </row>
    <row r="47" spans="1:19" s="19" customFormat="1" ht="17.25" customHeight="1" x14ac:dyDescent="0.25">
      <c r="A47" s="18"/>
      <c r="B47"/>
      <c r="C47"/>
      <c r="D47"/>
      <c r="E47"/>
      <c r="F47"/>
      <c r="G47"/>
      <c r="H47" s="72" t="str">
        <f>IF(F14="Sim","NOTA: A área de ocupação máxima constante no regulamento do PDM, em m2, deverá ser convertida para percentagem, relativamente à área edificável","")</f>
        <v/>
      </c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</row>
    <row r="48" spans="1:19" s="19" customFormat="1" ht="11.25" customHeight="1" x14ac:dyDescent="0.25">
      <c r="A48" s="18"/>
      <c r="B48"/>
      <c r="C48"/>
      <c r="D48"/>
      <c r="E48"/>
      <c r="F48"/>
      <c r="G48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</row>
    <row r="49" spans="1:19" s="19" customFormat="1" ht="11.25" customHeight="1" x14ac:dyDescent="0.25">
      <c r="A49" s="18"/>
      <c r="B49"/>
      <c r="C49"/>
      <c r="D49"/>
      <c r="E49"/>
      <c r="F49"/>
      <c r="G49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1:19" x14ac:dyDescent="0.25">
      <c r="B50" s="12" t="s">
        <v>19</v>
      </c>
      <c r="C50" s="12"/>
      <c r="D50" s="12"/>
      <c r="G50" s="7" t="s">
        <v>20</v>
      </c>
    </row>
    <row r="52" spans="1:19" ht="26.25" x14ac:dyDescent="0.4">
      <c r="G52" s="10" t="s">
        <v>32</v>
      </c>
    </row>
    <row r="53" spans="1:19" x14ac:dyDescent="0.25">
      <c r="K53" t="s">
        <v>56</v>
      </c>
    </row>
    <row r="56" spans="1:19" ht="22.5" customHeight="1" x14ac:dyDescent="0.25">
      <c r="B56" s="45" t="s">
        <v>41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7"/>
      <c r="R56" s="33"/>
      <c r="S56" s="33"/>
    </row>
    <row r="58" spans="1:19" ht="22.5" customHeight="1" x14ac:dyDescent="0.25">
      <c r="B58" s="45" t="s">
        <v>53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7"/>
      <c r="R58" s="51"/>
      <c r="S58" s="51"/>
    </row>
    <row r="59" spans="1:19" ht="22.5" customHeight="1" x14ac:dyDescent="0.25">
      <c r="C59" s="6" t="s">
        <v>25</v>
      </c>
      <c r="D59" s="6"/>
      <c r="E59" s="9"/>
      <c r="F59" s="2"/>
      <c r="G59" s="2"/>
      <c r="H59" s="6" t="s">
        <v>24</v>
      </c>
      <c r="I59" s="17"/>
      <c r="K59" s="2"/>
      <c r="M59" s="6" t="s">
        <v>17</v>
      </c>
      <c r="N59" s="14"/>
      <c r="Q59" s="6" t="s">
        <v>18</v>
      </c>
      <c r="R59" s="25" t="str">
        <f>IF(R58="","",I59+N59)</f>
        <v/>
      </c>
      <c r="S59" s="26"/>
    </row>
    <row r="60" spans="1:19" ht="11.25" customHeight="1" x14ac:dyDescent="0.25"/>
    <row r="61" spans="1:19" ht="23.1" customHeight="1" x14ac:dyDescent="0.25">
      <c r="B61" s="45" t="s">
        <v>54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7"/>
      <c r="R61" s="33"/>
      <c r="S61" s="33"/>
    </row>
    <row r="62" spans="1:19" ht="23.1" customHeight="1" x14ac:dyDescent="0.25">
      <c r="L62" s="6" t="s">
        <v>16</v>
      </c>
      <c r="M62" s="30"/>
      <c r="N62" s="32"/>
      <c r="R62" s="25" t="str">
        <f>IF(R61="","",M62)</f>
        <v/>
      </c>
      <c r="S62" s="26"/>
    </row>
    <row r="63" spans="1:19" ht="11.25" customHeight="1" x14ac:dyDescent="0.25"/>
    <row r="64" spans="1:19" ht="23.1" customHeight="1" x14ac:dyDescent="0.25">
      <c r="B64" s="28" t="s">
        <v>28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33"/>
      <c r="S64" s="33"/>
    </row>
    <row r="65" spans="2:19" ht="10.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R65" s="2"/>
    </row>
    <row r="66" spans="2:19" ht="23.1" customHeight="1" x14ac:dyDescent="0.25">
      <c r="B66" s="28" t="s">
        <v>52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34"/>
      <c r="S66" s="34"/>
    </row>
    <row r="67" spans="2:19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R67" s="2"/>
    </row>
    <row r="68" spans="2:19" ht="23.1" customHeight="1" x14ac:dyDescent="0.25">
      <c r="B68" s="28" t="s">
        <v>21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34"/>
      <c r="S68" s="34"/>
    </row>
    <row r="69" spans="2:19" ht="12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9" ht="23.1" customHeight="1" x14ac:dyDescent="0.25">
      <c r="B70" s="28" t="s">
        <v>22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</row>
    <row r="71" spans="2:19" ht="23.1" customHeight="1" x14ac:dyDescent="0.25"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2"/>
      <c r="P71" s="36"/>
      <c r="Q71" s="37"/>
      <c r="R71" s="37"/>
      <c r="S71" s="38"/>
    </row>
    <row r="72" spans="2:19" ht="23.1" customHeight="1" x14ac:dyDescent="0.25">
      <c r="B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2"/>
      <c r="P72" s="36"/>
      <c r="Q72" s="37"/>
      <c r="R72" s="37"/>
      <c r="S72" s="38"/>
    </row>
    <row r="73" spans="2:19" ht="23.1" customHeight="1" x14ac:dyDescent="0.25">
      <c r="B73" s="30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2"/>
      <c r="P73" s="36"/>
      <c r="Q73" s="37"/>
      <c r="R73" s="37"/>
      <c r="S73" s="38"/>
    </row>
    <row r="74" spans="2:19" ht="23.1" customHeight="1" x14ac:dyDescent="0.25">
      <c r="B74" s="30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2"/>
      <c r="P74" s="36"/>
      <c r="Q74" s="37"/>
      <c r="R74" s="37"/>
      <c r="S74" s="38"/>
    </row>
    <row r="75" spans="2:19" ht="23.1" customHeight="1" x14ac:dyDescent="0.25">
      <c r="B75" s="30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2"/>
      <c r="P75" s="36"/>
      <c r="Q75" s="37"/>
      <c r="R75" s="37"/>
      <c r="S75" s="38"/>
    </row>
    <row r="76" spans="2:19" ht="23.1" customHeight="1" x14ac:dyDescent="0.25"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2"/>
      <c r="P76" s="36"/>
      <c r="Q76" s="37"/>
      <c r="R76" s="37"/>
      <c r="S76" s="38"/>
    </row>
    <row r="77" spans="2:19" ht="10.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2:19" ht="23.1" customHeight="1" x14ac:dyDescent="0.25">
      <c r="B78" s="28" t="s">
        <v>23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</row>
    <row r="79" spans="2:19" ht="23.1" customHeight="1" x14ac:dyDescent="0.25">
      <c r="B79" s="2"/>
      <c r="C79" s="2"/>
      <c r="D79" s="2"/>
      <c r="M79" s="6" t="s">
        <v>38</v>
      </c>
      <c r="N79" s="35"/>
      <c r="O79" s="35"/>
      <c r="Q79" s="6" t="s">
        <v>37</v>
      </c>
      <c r="R79" s="27"/>
      <c r="S79" s="27"/>
    </row>
    <row r="80" spans="2:19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2:19" ht="30.75" customHeight="1" x14ac:dyDescent="0.25">
      <c r="B81" s="29" t="s">
        <v>39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2:19" ht="23.1" customHeight="1" x14ac:dyDescent="0.25">
      <c r="B82" s="2"/>
      <c r="C82" s="2"/>
      <c r="D82" s="2"/>
      <c r="H82" s="2"/>
      <c r="I82" s="2"/>
      <c r="M82" s="6" t="s">
        <v>38</v>
      </c>
      <c r="N82" s="35"/>
      <c r="O82" s="35"/>
      <c r="Q82" s="6" t="s">
        <v>37</v>
      </c>
      <c r="R82" s="27"/>
      <c r="S82" s="27"/>
    </row>
    <row r="83" spans="2:19" ht="9.75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2:19" ht="8.25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2:19" ht="23.1" customHeight="1" x14ac:dyDescent="0.25">
      <c r="B85" s="45" t="s">
        <v>35</v>
      </c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7"/>
      <c r="N85" s="48" t="s">
        <v>40</v>
      </c>
      <c r="O85" s="49"/>
      <c r="P85" s="49"/>
      <c r="Q85" s="50"/>
      <c r="R85" s="51"/>
      <c r="S85" s="51"/>
    </row>
    <row r="86" spans="2:19" ht="23.1" customHeight="1" x14ac:dyDescent="0.25">
      <c r="H86" s="2"/>
      <c r="I86" s="2"/>
      <c r="L86" s="6"/>
      <c r="N86" s="2"/>
      <c r="O86" s="2"/>
      <c r="P86" s="2"/>
      <c r="Q86" s="6" t="s">
        <v>25</v>
      </c>
      <c r="R86" s="79"/>
      <c r="S86" s="80"/>
    </row>
    <row r="87" spans="2:19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2:19" ht="23.1" customHeight="1" x14ac:dyDescent="0.25">
      <c r="B88" s="45" t="s">
        <v>36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7"/>
      <c r="N88" s="48" t="s">
        <v>40</v>
      </c>
      <c r="O88" s="49"/>
      <c r="P88" s="49"/>
      <c r="Q88" s="50"/>
      <c r="R88" s="51"/>
      <c r="S88" s="51"/>
    </row>
    <row r="89" spans="2:19" ht="23.1" customHeight="1" x14ac:dyDescent="0.25">
      <c r="J89" s="6"/>
      <c r="K89" s="6"/>
      <c r="L89" s="6"/>
      <c r="N89" s="2"/>
      <c r="O89" s="2"/>
      <c r="P89" s="2"/>
      <c r="Q89" s="6" t="s">
        <v>25</v>
      </c>
      <c r="R89" s="79"/>
      <c r="S89" s="80"/>
    </row>
    <row r="90" spans="2:19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2:19" ht="23.1" customHeight="1" x14ac:dyDescent="0.25">
      <c r="B91" s="45" t="s">
        <v>49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7"/>
      <c r="N91" s="48" t="s">
        <v>40</v>
      </c>
      <c r="O91" s="49"/>
      <c r="P91" s="49"/>
      <c r="Q91" s="50"/>
      <c r="R91" s="51"/>
      <c r="S91" s="51"/>
    </row>
    <row r="92" spans="2:19" ht="23.1" customHeight="1" x14ac:dyDescent="0.25">
      <c r="N92" s="2"/>
      <c r="O92" s="2"/>
      <c r="P92" s="2"/>
      <c r="Q92" s="6" t="s">
        <v>25</v>
      </c>
      <c r="R92" s="79"/>
      <c r="S92" s="80"/>
    </row>
    <row r="95" spans="2:19" ht="23.1" customHeight="1" x14ac:dyDescent="0.25">
      <c r="B95" s="39" t="s">
        <v>44</v>
      </c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1" t="s">
        <v>45</v>
      </c>
      <c r="O95" s="41"/>
      <c r="P95" s="41"/>
      <c r="Q95" s="41"/>
      <c r="R95" s="41"/>
      <c r="S95" s="41"/>
    </row>
    <row r="96" spans="2:19" ht="23.1" customHeight="1" x14ac:dyDescent="0.25"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  <c r="N96" s="42"/>
      <c r="O96" s="43"/>
      <c r="P96" s="43"/>
      <c r="Q96" s="43"/>
      <c r="R96" s="43"/>
      <c r="S96" s="44"/>
    </row>
  </sheetData>
  <sheetProtection algorithmName="SHA-512" hashValue="JGEplZRtagIsNvXENuUbPxXHBFPYq90C5VYGqphWZUqs6RnUMFMSgDKFmIqXgHZJ7ivetOgnwdeUgESgkHiVpA==" saltValue="E2keCx1zvGjhKcg8AfUAKA==" spinCount="100000" sheet="1" objects="1" scenarios="1"/>
  <mergeCells count="209">
    <mergeCell ref="B61:Q61"/>
    <mergeCell ref="R61:S61"/>
    <mergeCell ref="M62:N62"/>
    <mergeCell ref="J22:K22"/>
    <mergeCell ref="H17:I17"/>
    <mergeCell ref="C13:E13"/>
    <mergeCell ref="C14:E14"/>
    <mergeCell ref="G13:M13"/>
    <mergeCell ref="G14:M14"/>
    <mergeCell ref="F22:G22"/>
    <mergeCell ref="B20:E20"/>
    <mergeCell ref="F20:G20"/>
    <mergeCell ref="H19:I19"/>
    <mergeCell ref="H20:I20"/>
    <mergeCell ref="H18:I18"/>
    <mergeCell ref="F17:G17"/>
    <mergeCell ref="B21:E21"/>
    <mergeCell ref="F21:G21"/>
    <mergeCell ref="J19:K19"/>
    <mergeCell ref="J20:K20"/>
    <mergeCell ref="J21:K21"/>
    <mergeCell ref="F23:G23"/>
    <mergeCell ref="B27:E27"/>
    <mergeCell ref="F27:G27"/>
    <mergeCell ref="B72:O72"/>
    <mergeCell ref="B5:E5"/>
    <mergeCell ref="B6:E6"/>
    <mergeCell ref="P32:Q32"/>
    <mergeCell ref="H33:I33"/>
    <mergeCell ref="J33:K33"/>
    <mergeCell ref="L33:M33"/>
    <mergeCell ref="N33:O33"/>
    <mergeCell ref="P33:Q33"/>
    <mergeCell ref="B40:Q40"/>
    <mergeCell ref="B8:S8"/>
    <mergeCell ref="R21:S21"/>
    <mergeCell ref="R22:S22"/>
    <mergeCell ref="H22:I22"/>
    <mergeCell ref="H23:I23"/>
    <mergeCell ref="N23:O23"/>
    <mergeCell ref="J9:K9"/>
    <mergeCell ref="R9:S9"/>
    <mergeCell ref="B11:S11"/>
    <mergeCell ref="L20:M20"/>
    <mergeCell ref="P20:Q20"/>
    <mergeCell ref="N17:O17"/>
    <mergeCell ref="N18:O18"/>
    <mergeCell ref="N19:O19"/>
    <mergeCell ref="R27:S27"/>
    <mergeCell ref="B23:E23"/>
    <mergeCell ref="N21:O21"/>
    <mergeCell ref="N22:O22"/>
    <mergeCell ref="R23:S23"/>
    <mergeCell ref="R24:S24"/>
    <mergeCell ref="H27:I27"/>
    <mergeCell ref="J27:K27"/>
    <mergeCell ref="L27:M27"/>
    <mergeCell ref="N27:O27"/>
    <mergeCell ref="P27:Q27"/>
    <mergeCell ref="B22:E22"/>
    <mergeCell ref="H21:I21"/>
    <mergeCell ref="P21:Q21"/>
    <mergeCell ref="P22:Q22"/>
    <mergeCell ref="L21:M21"/>
    <mergeCell ref="L22:M22"/>
    <mergeCell ref="P23:Q23"/>
    <mergeCell ref="L23:M23"/>
    <mergeCell ref="J23:K23"/>
    <mergeCell ref="B26:S26"/>
    <mergeCell ref="L29:M29"/>
    <mergeCell ref="N29:O29"/>
    <mergeCell ref="P31:Q31"/>
    <mergeCell ref="R38:S38"/>
    <mergeCell ref="B36:Q36"/>
    <mergeCell ref="R36:S36"/>
    <mergeCell ref="B42:Q42"/>
    <mergeCell ref="P29:Q29"/>
    <mergeCell ref="H30:I30"/>
    <mergeCell ref="J30:K30"/>
    <mergeCell ref="L30:M30"/>
    <mergeCell ref="N30:O30"/>
    <mergeCell ref="P30:Q30"/>
    <mergeCell ref="H31:I31"/>
    <mergeCell ref="J32:K32"/>
    <mergeCell ref="L32:M32"/>
    <mergeCell ref="N32:O32"/>
    <mergeCell ref="H32:I32"/>
    <mergeCell ref="N31:O31"/>
    <mergeCell ref="B38:Q38"/>
    <mergeCell ref="B33:E33"/>
    <mergeCell ref="F33:G33"/>
    <mergeCell ref="R33:S33"/>
    <mergeCell ref="R34:S34"/>
    <mergeCell ref="R28:S28"/>
    <mergeCell ref="R29:S29"/>
    <mergeCell ref="R30:S30"/>
    <mergeCell ref="R31:S31"/>
    <mergeCell ref="R32:S32"/>
    <mergeCell ref="F30:G30"/>
    <mergeCell ref="B31:E31"/>
    <mergeCell ref="F31:G31"/>
    <mergeCell ref="B32:E32"/>
    <mergeCell ref="F32:G32"/>
    <mergeCell ref="B30:E30"/>
    <mergeCell ref="B28:E28"/>
    <mergeCell ref="F28:G28"/>
    <mergeCell ref="B29:E29"/>
    <mergeCell ref="F29:G29"/>
    <mergeCell ref="H28:I28"/>
    <mergeCell ref="J28:K28"/>
    <mergeCell ref="L28:M28"/>
    <mergeCell ref="N28:O28"/>
    <mergeCell ref="P28:Q28"/>
    <mergeCell ref="J31:K31"/>
    <mergeCell ref="L31:M31"/>
    <mergeCell ref="H29:I29"/>
    <mergeCell ref="J29:K29"/>
    <mergeCell ref="R59:S59"/>
    <mergeCell ref="R58:S58"/>
    <mergeCell ref="L45:M45"/>
    <mergeCell ref="N45:O45"/>
    <mergeCell ref="P45:Q45"/>
    <mergeCell ref="P44:S44"/>
    <mergeCell ref="L44:O44"/>
    <mergeCell ref="H45:I45"/>
    <mergeCell ref="J45:K45"/>
    <mergeCell ref="B56:Q56"/>
    <mergeCell ref="H44:K44"/>
    <mergeCell ref="L46:M46"/>
    <mergeCell ref="N46:O46"/>
    <mergeCell ref="P46:Q46"/>
    <mergeCell ref="H46:I46"/>
    <mergeCell ref="B58:Q58"/>
    <mergeCell ref="H47:S48"/>
    <mergeCell ref="R40:S40"/>
    <mergeCell ref="R42:S42"/>
    <mergeCell ref="B44:G44"/>
    <mergeCell ref="R56:S56"/>
    <mergeCell ref="B45:G45"/>
    <mergeCell ref="E46:G46"/>
    <mergeCell ref="R46:S46"/>
    <mergeCell ref="J46:K46"/>
    <mergeCell ref="R45:S45"/>
    <mergeCell ref="B46:D46"/>
    <mergeCell ref="F5:S5"/>
    <mergeCell ref="F6:S6"/>
    <mergeCell ref="N14:S14"/>
    <mergeCell ref="N13:S13"/>
    <mergeCell ref="B16:S16"/>
    <mergeCell ref="R17:S17"/>
    <mergeCell ref="R18:S18"/>
    <mergeCell ref="R19:S19"/>
    <mergeCell ref="R20:S20"/>
    <mergeCell ref="F9:I9"/>
    <mergeCell ref="B17:E17"/>
    <mergeCell ref="P17:Q17"/>
    <mergeCell ref="B18:E18"/>
    <mergeCell ref="F18:G18"/>
    <mergeCell ref="P18:Q18"/>
    <mergeCell ref="B19:E19"/>
    <mergeCell ref="F19:G19"/>
    <mergeCell ref="P19:Q19"/>
    <mergeCell ref="J17:K17"/>
    <mergeCell ref="J18:K18"/>
    <mergeCell ref="N20:O20"/>
    <mergeCell ref="L17:M17"/>
    <mergeCell ref="L18:M18"/>
    <mergeCell ref="L19:M19"/>
    <mergeCell ref="P76:S76"/>
    <mergeCell ref="B95:M95"/>
    <mergeCell ref="N95:S95"/>
    <mergeCell ref="N96:S96"/>
    <mergeCell ref="B96:M96"/>
    <mergeCell ref="B88:M88"/>
    <mergeCell ref="N85:Q85"/>
    <mergeCell ref="N88:Q88"/>
    <mergeCell ref="B91:M91"/>
    <mergeCell ref="N91:Q91"/>
    <mergeCell ref="R86:S86"/>
    <mergeCell ref="R89:S89"/>
    <mergeCell ref="R85:S85"/>
    <mergeCell ref="R92:S92"/>
    <mergeCell ref="R88:S88"/>
    <mergeCell ref="R91:S91"/>
    <mergeCell ref="B85:M85"/>
    <mergeCell ref="R62:S62"/>
    <mergeCell ref="R82:S82"/>
    <mergeCell ref="B78:S78"/>
    <mergeCell ref="B81:S81"/>
    <mergeCell ref="B73:O73"/>
    <mergeCell ref="B74:O74"/>
    <mergeCell ref="B75:O75"/>
    <mergeCell ref="B76:O76"/>
    <mergeCell ref="R64:S64"/>
    <mergeCell ref="R66:S66"/>
    <mergeCell ref="R68:S68"/>
    <mergeCell ref="B70:S70"/>
    <mergeCell ref="B68:Q68"/>
    <mergeCell ref="N79:O79"/>
    <mergeCell ref="N82:O82"/>
    <mergeCell ref="R79:S79"/>
    <mergeCell ref="B64:Q64"/>
    <mergeCell ref="B66:Q66"/>
    <mergeCell ref="B71:O71"/>
    <mergeCell ref="P71:S71"/>
    <mergeCell ref="P72:S72"/>
    <mergeCell ref="P73:S73"/>
    <mergeCell ref="P74:S74"/>
    <mergeCell ref="P75:S75"/>
  </mergeCells>
  <conditionalFormatting sqref="J46:K46">
    <cfRule type="cellIs" dxfId="24" priority="45" operator="lessThan">
      <formula>$H$46</formula>
    </cfRule>
    <cfRule type="cellIs" dxfId="23" priority="46" operator="equal">
      <formula>$H$46</formula>
    </cfRule>
    <cfRule type="cellIs" dxfId="22" priority="47" operator="greaterThan">
      <formula>"$H$45"</formula>
    </cfRule>
    <cfRule type="cellIs" dxfId="21" priority="48" operator="greaterThan">
      <formula>$H$46</formula>
    </cfRule>
  </conditionalFormatting>
  <conditionalFormatting sqref="N46:O46">
    <cfRule type="cellIs" dxfId="20" priority="42" operator="lessThan">
      <formula>$L$46</formula>
    </cfRule>
    <cfRule type="cellIs" dxfId="19" priority="43" operator="equal">
      <formula>$L$46</formula>
    </cfRule>
    <cfRule type="cellIs" dxfId="18" priority="44" operator="greaterThan">
      <formula>$L$46</formula>
    </cfRule>
  </conditionalFormatting>
  <conditionalFormatting sqref="R46:S46">
    <cfRule type="cellIs" dxfId="17" priority="39" operator="equal">
      <formula>$P$46</formula>
    </cfRule>
    <cfRule type="cellIs" dxfId="16" priority="40" operator="lessThan">
      <formula>$P$46</formula>
    </cfRule>
    <cfRule type="cellIs" dxfId="15" priority="41" operator="greaterThan">
      <formula>$P$46</formula>
    </cfRule>
  </conditionalFormatting>
  <conditionalFormatting sqref="R59:S59">
    <cfRule type="cellIs" dxfId="14" priority="36" operator="equal">
      <formula>$R$58</formula>
    </cfRule>
    <cfRule type="cellIs" dxfId="13" priority="37" operator="lessThan">
      <formula>$R$58</formula>
    </cfRule>
    <cfRule type="cellIs" dxfId="12" priority="38" operator="greaterThan">
      <formula>$R$58</formula>
    </cfRule>
  </conditionalFormatting>
  <conditionalFormatting sqref="R62:S62">
    <cfRule type="cellIs" dxfId="11" priority="10" operator="equal">
      <formula>$R$61</formula>
    </cfRule>
    <cfRule type="cellIs" dxfId="10" priority="11" operator="lessThan">
      <formula>$R$61</formula>
    </cfRule>
    <cfRule type="cellIs" dxfId="9" priority="12" operator="greaterThan">
      <formula>$R$61</formula>
    </cfRule>
  </conditionalFormatting>
  <conditionalFormatting sqref="R86:S86">
    <cfRule type="cellIs" dxfId="8" priority="7" operator="equal">
      <formula>$R$85</formula>
    </cfRule>
    <cfRule type="cellIs" dxfId="7" priority="8" operator="greaterThan">
      <formula>$R$85</formula>
    </cfRule>
    <cfRule type="cellIs" dxfId="6" priority="9" operator="lessThan">
      <formula>$R$85</formula>
    </cfRule>
  </conditionalFormatting>
  <conditionalFormatting sqref="R89:S89">
    <cfRule type="cellIs" dxfId="5" priority="4" operator="equal">
      <formula>$R$88</formula>
    </cfRule>
    <cfRule type="cellIs" dxfId="4" priority="5" operator="greaterThan">
      <formula>$R$88</formula>
    </cfRule>
    <cfRule type="cellIs" dxfId="3" priority="6" operator="lessThan">
      <formula>$R$88</formula>
    </cfRule>
  </conditionalFormatting>
  <conditionalFormatting sqref="R92:S92">
    <cfRule type="cellIs" dxfId="2" priority="1" operator="equal">
      <formula>$R$91</formula>
    </cfRule>
    <cfRule type="cellIs" dxfId="1" priority="2" operator="greaterThan">
      <formula>$R$91</formula>
    </cfRule>
    <cfRule type="cellIs" dxfId="0" priority="3" operator="lessThan">
      <formula>$R$91</formula>
    </cfRule>
  </conditionalFormatting>
  <dataValidations count="3">
    <dataValidation type="list" allowBlank="1" showInputMessage="1" showErrorMessage="1" sqref="N14:S14">
      <formula1>"Espaços Agrícolas, Espaços Florestais, Espaços Naturais, Recursos Energéticos e Geológicos, Aglomerados Rurais, Áreas de Edificação Dispersa, Espaços destinados a Equipamentos,"</formula1>
    </dataValidation>
    <dataValidation type="list" allowBlank="1" showInputMessage="1" showErrorMessage="1" sqref="N13:S13">
      <formula1>"Espaços Centrais, Espaços Habitacionais Tipo I, Espaços Habitacionais Tipo II, Espaços Habitacionais Tipo III, Espaços Urbanos de Baixa Densidade, Espaços de Atividades Económicas, Espaços de Uso Especial,"</formula1>
    </dataValidation>
    <dataValidation type="list" allowBlank="1" showInputMessage="1" showErrorMessage="1" sqref="F13:F14">
      <formula1>"Sim, Não"</formula1>
    </dataValidation>
  </dataValidations>
  <pageMargins left="0.59055118110236227" right="0.19685039370078741" top="0.59055118110236227" bottom="0.59055118110236227" header="0.31496062992125984" footer="0.31496062992125984"/>
  <pageSetup paperSize="9" scale="73" orientation="portrait" r:id="rId1"/>
  <rowBreaks count="1" manualBreakCount="1">
    <brk id="5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GIRAO</dc:creator>
  <cp:lastModifiedBy>RUI GIRAO</cp:lastModifiedBy>
  <cp:lastPrinted>2024-03-15T15:35:26Z</cp:lastPrinted>
  <dcterms:created xsi:type="dcterms:W3CDTF">2024-03-08T16:46:25Z</dcterms:created>
  <dcterms:modified xsi:type="dcterms:W3CDTF">2025-03-26T17:18:50Z</dcterms:modified>
</cp:coreProperties>
</file>